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0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C23" i="1" l="1"/>
  <c r="D23" i="1" s="1"/>
  <c r="E23" i="1" s="1"/>
  <c r="C20" i="1"/>
  <c r="D20" i="1" s="1"/>
  <c r="E20" i="1" s="1"/>
  <c r="B25" i="1"/>
  <c r="B21" i="1"/>
  <c r="I4" i="1"/>
  <c r="J4" i="1"/>
  <c r="I6" i="1"/>
  <c r="I10" i="1" s="1"/>
  <c r="I12" i="1" s="1"/>
  <c r="I14" i="1" s="1"/>
  <c r="J6" i="1"/>
  <c r="I7" i="1"/>
  <c r="J7" i="1"/>
  <c r="I8" i="1"/>
  <c r="J8" i="1"/>
  <c r="I9" i="1"/>
  <c r="J9" i="1"/>
  <c r="H9" i="1"/>
  <c r="H8" i="1"/>
  <c r="H10" i="1" s="1"/>
  <c r="H7" i="1"/>
  <c r="H6" i="1"/>
  <c r="H4" i="1"/>
  <c r="J10" i="1"/>
  <c r="J12" i="1" s="1"/>
  <c r="J14" i="1" s="1"/>
  <c r="B27" i="1" l="1"/>
  <c r="H12" i="1"/>
  <c r="H14" i="1" l="1"/>
  <c r="C19" i="1"/>
  <c r="C24" i="1"/>
  <c r="D24" i="1" l="1"/>
  <c r="C25" i="1"/>
  <c r="D19" i="1"/>
  <c r="C21" i="1"/>
  <c r="E19" i="1" l="1"/>
  <c r="E21" i="1" s="1"/>
  <c r="D21" i="1"/>
  <c r="E25" i="1"/>
  <c r="D25" i="1"/>
  <c r="D27" i="1" s="1"/>
  <c r="C27" i="1"/>
  <c r="E27" i="1" l="1"/>
</calcChain>
</file>

<file path=xl/sharedStrings.xml><?xml version="1.0" encoding="utf-8"?>
<sst xmlns="http://schemas.openxmlformats.org/spreadsheetml/2006/main" count="46" uniqueCount="35">
  <si>
    <t>Inndata, budsjett</t>
  </si>
  <si>
    <t>År 1</t>
  </si>
  <si>
    <t>År 2</t>
  </si>
  <si>
    <t>År 3</t>
  </si>
  <si>
    <t>Antall solgte enheter</t>
  </si>
  <si>
    <t>Salgspris</t>
  </si>
  <si>
    <t>Råvarer</t>
  </si>
  <si>
    <t>Råvarepris</t>
  </si>
  <si>
    <t>Energi</t>
  </si>
  <si>
    <t>Energipris</t>
  </si>
  <si>
    <t>Andre variable kostnader</t>
  </si>
  <si>
    <t>Faste kostnader</t>
  </si>
  <si>
    <t>Enhet</t>
  </si>
  <si>
    <t>Tusen</t>
  </si>
  <si>
    <t>Kroner</t>
  </si>
  <si>
    <t>Tonn</t>
  </si>
  <si>
    <t>MWH</t>
  </si>
  <si>
    <t>Beregnet budsjett</t>
  </si>
  <si>
    <t>Salgsinntekter</t>
  </si>
  <si>
    <t>Råvarekostnad</t>
  </si>
  <si>
    <t>Energikostnad</t>
  </si>
  <si>
    <t>Sum kostnader</t>
  </si>
  <si>
    <t>Resultat</t>
  </si>
  <si>
    <t>Millioner kroner</t>
  </si>
  <si>
    <t>Resultatmargin</t>
  </si>
  <si>
    <t>MNOK</t>
  </si>
  <si>
    <t>NOK</t>
  </si>
  <si>
    <t>Kontanter</t>
  </si>
  <si>
    <t>Anleggsmidler</t>
  </si>
  <si>
    <t>Balanse, MNOK</t>
  </si>
  <si>
    <t>År 0</t>
  </si>
  <si>
    <t>Sum eiendeler</t>
  </si>
  <si>
    <t>Gjeld</t>
  </si>
  <si>
    <t>Egenkapital</t>
  </si>
  <si>
    <t>Kontroll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</si>
</sst>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43" fontId="0" fillId="2" borderId="0" xfId="1" applyFont="1" applyFill="1"/>
    <xf numFmtId="0" fontId="3" fillId="2" borderId="0" xfId="0" applyFont="1" applyFill="1"/>
    <xf numFmtId="43" fontId="0" fillId="2" borderId="0" xfId="0" applyNumberFormat="1" applyFill="1"/>
    <xf numFmtId="9" fontId="0" fillId="2" borderId="0" xfId="2" applyFont="1" applyFill="1"/>
    <xf numFmtId="43" fontId="0" fillId="3" borderId="0" xfId="1" applyFont="1" applyFill="1"/>
    <xf numFmtId="0" fontId="0" fillId="2" borderId="1" xfId="0" applyFill="1" applyBorder="1"/>
    <xf numFmtId="43" fontId="0" fillId="2" borderId="1" xfId="0" applyNumberFormat="1" applyFill="1" applyBorder="1"/>
    <xf numFmtId="43" fontId="2" fillId="2" borderId="0" xfId="0" applyNumberFormat="1" applyFont="1" applyFill="1"/>
    <xf numFmtId="0" fontId="4" fillId="2" borderId="0" xfId="0" applyFont="1" applyFill="1"/>
    <xf numFmtId="0" fontId="0" fillId="2" borderId="2" xfId="0" applyFill="1" applyBorder="1"/>
    <xf numFmtId="43" fontId="0" fillId="2" borderId="2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G24" sqref="G24"/>
    </sheetView>
  </sheetViews>
  <sheetFormatPr defaultColWidth="0" defaultRowHeight="15" zeroHeight="1" x14ac:dyDescent="0.25"/>
  <cols>
    <col min="1" max="1" width="23.7109375" style="1" bestFit="1" customWidth="1"/>
    <col min="2" max="2" width="11.28515625" style="1" customWidth="1"/>
    <col min="3" max="5" width="9.140625" style="1" customWidth="1"/>
    <col min="6" max="6" width="3.28515625" style="1" customWidth="1"/>
    <col min="7" max="7" width="23.5703125" style="1" customWidth="1"/>
    <col min="8" max="10" width="9.5703125" style="1" bestFit="1" customWidth="1"/>
    <col min="11" max="11" width="9" style="1" customWidth="1"/>
    <col min="12" max="16384" width="9.140625" style="1" hidden="1"/>
  </cols>
  <sheetData>
    <row r="1" spans="1:10" ht="18.75" x14ac:dyDescent="0.3">
      <c r="A1" s="12" t="s">
        <v>0</v>
      </c>
      <c r="B1" s="5"/>
      <c r="C1" s="5"/>
      <c r="D1" s="5"/>
      <c r="E1" s="5"/>
      <c r="F1" s="5"/>
      <c r="G1" s="12" t="s">
        <v>17</v>
      </c>
      <c r="H1" s="5"/>
    </row>
    <row r="2" spans="1:10" x14ac:dyDescent="0.25"/>
    <row r="3" spans="1:10" x14ac:dyDescent="0.25">
      <c r="B3" s="2" t="s">
        <v>12</v>
      </c>
      <c r="C3" s="3" t="s">
        <v>1</v>
      </c>
      <c r="D3" s="3" t="s">
        <v>2</v>
      </c>
      <c r="E3" s="3" t="s">
        <v>3</v>
      </c>
      <c r="G3" s="2" t="s">
        <v>23</v>
      </c>
      <c r="H3" s="3" t="s">
        <v>1</v>
      </c>
      <c r="I3" s="3" t="s">
        <v>2</v>
      </c>
      <c r="J3" s="3" t="s">
        <v>3</v>
      </c>
    </row>
    <row r="4" spans="1:10" x14ac:dyDescent="0.25">
      <c r="A4" s="1" t="s">
        <v>4</v>
      </c>
      <c r="B4" s="1" t="s">
        <v>13</v>
      </c>
      <c r="C4" s="8">
        <v>1000</v>
      </c>
      <c r="D4" s="8">
        <v>1200</v>
      </c>
      <c r="E4" s="8">
        <v>1300</v>
      </c>
      <c r="G4" s="1" t="s">
        <v>18</v>
      </c>
      <c r="H4" s="4">
        <f>C4*C5/1000</f>
        <v>2500</v>
      </c>
      <c r="I4" s="4">
        <f t="shared" ref="I4:J4" si="0">D4*D5/1000</f>
        <v>3120</v>
      </c>
      <c r="J4" s="4">
        <f t="shared" si="0"/>
        <v>3510</v>
      </c>
    </row>
    <row r="5" spans="1:10" x14ac:dyDescent="0.25">
      <c r="A5" s="1" t="s">
        <v>5</v>
      </c>
      <c r="B5" s="1" t="s">
        <v>14</v>
      </c>
      <c r="C5" s="8">
        <v>2500</v>
      </c>
      <c r="D5" s="8">
        <v>2600</v>
      </c>
      <c r="E5" s="8">
        <v>2700</v>
      </c>
    </row>
    <row r="6" spans="1:10" x14ac:dyDescent="0.25">
      <c r="C6" s="4"/>
      <c r="D6" s="4"/>
      <c r="E6" s="4"/>
      <c r="G6" s="1" t="s">
        <v>19</v>
      </c>
      <c r="H6" s="6">
        <f>-C7*C8/1000</f>
        <v>-500</v>
      </c>
      <c r="I6" s="6">
        <f t="shared" ref="I6:J6" si="1">-D7*D8/1000</f>
        <v>-550</v>
      </c>
      <c r="J6" s="6">
        <f t="shared" si="1"/>
        <v>-600</v>
      </c>
    </row>
    <row r="7" spans="1:10" x14ac:dyDescent="0.25">
      <c r="A7" s="1" t="s">
        <v>6</v>
      </c>
      <c r="B7" s="1" t="s">
        <v>15</v>
      </c>
      <c r="C7" s="8">
        <v>1000</v>
      </c>
      <c r="D7" s="8">
        <v>1000</v>
      </c>
      <c r="E7" s="8">
        <v>1000</v>
      </c>
      <c r="G7" s="1" t="s">
        <v>20</v>
      </c>
      <c r="H7" s="6">
        <f>-C10*C11/1000</f>
        <v>-50</v>
      </c>
      <c r="I7" s="6">
        <f t="shared" ref="I7:J7" si="2">-D10*D11/1000</f>
        <v>-50</v>
      </c>
      <c r="J7" s="6">
        <f t="shared" si="2"/>
        <v>-50</v>
      </c>
    </row>
    <row r="8" spans="1:10" x14ac:dyDescent="0.25">
      <c r="A8" s="1" t="s">
        <v>7</v>
      </c>
      <c r="B8" s="1" t="s">
        <v>26</v>
      </c>
      <c r="C8" s="8">
        <v>500</v>
      </c>
      <c r="D8" s="8">
        <v>550</v>
      </c>
      <c r="E8" s="8">
        <v>600</v>
      </c>
      <c r="G8" s="1" t="s">
        <v>10</v>
      </c>
      <c r="H8" s="6">
        <f>-C13</f>
        <v>-1000</v>
      </c>
      <c r="I8" s="6">
        <f t="shared" ref="I8:J8" si="3">-D13</f>
        <v>-1100</v>
      </c>
      <c r="J8" s="6">
        <f t="shared" si="3"/>
        <v>-1200</v>
      </c>
    </row>
    <row r="9" spans="1:10" x14ac:dyDescent="0.25">
      <c r="C9" s="4"/>
      <c r="D9" s="4"/>
      <c r="E9" s="4"/>
      <c r="G9" s="1" t="s">
        <v>11</v>
      </c>
      <c r="H9" s="6">
        <f>-C15</f>
        <v>-400</v>
      </c>
      <c r="I9" s="6">
        <f t="shared" ref="I9:J9" si="4">-D15</f>
        <v>-500</v>
      </c>
      <c r="J9" s="6">
        <f t="shared" si="4"/>
        <v>-600</v>
      </c>
    </row>
    <row r="10" spans="1:10" x14ac:dyDescent="0.25">
      <c r="A10" s="1" t="s">
        <v>8</v>
      </c>
      <c r="B10" s="1" t="s">
        <v>16</v>
      </c>
      <c r="C10" s="8">
        <v>1000</v>
      </c>
      <c r="D10" s="8">
        <v>1000</v>
      </c>
      <c r="E10" s="8">
        <v>1000</v>
      </c>
      <c r="G10" s="9" t="s">
        <v>21</v>
      </c>
      <c r="H10" s="10">
        <f>SUM(H6:H9)</f>
        <v>-1950</v>
      </c>
      <c r="I10" s="10">
        <f t="shared" ref="I10:J10" si="5">SUM(I6:I9)</f>
        <v>-2200</v>
      </c>
      <c r="J10" s="10">
        <f t="shared" si="5"/>
        <v>-2450</v>
      </c>
    </row>
    <row r="11" spans="1:10" x14ac:dyDescent="0.25">
      <c r="A11" s="1" t="s">
        <v>9</v>
      </c>
      <c r="B11" s="1" t="s">
        <v>14</v>
      </c>
      <c r="C11" s="8">
        <v>50</v>
      </c>
      <c r="D11" s="8">
        <v>50</v>
      </c>
      <c r="E11" s="8">
        <v>50</v>
      </c>
    </row>
    <row r="12" spans="1:10" x14ac:dyDescent="0.25">
      <c r="C12" s="4"/>
      <c r="D12" s="4"/>
      <c r="E12" s="4"/>
      <c r="G12" s="2" t="s">
        <v>22</v>
      </c>
      <c r="H12" s="11">
        <f>H4+H10</f>
        <v>550</v>
      </c>
      <c r="I12" s="11">
        <f t="shared" ref="I12:J12" si="6">I4+I10</f>
        <v>920</v>
      </c>
      <c r="J12" s="11">
        <f t="shared" si="6"/>
        <v>1060</v>
      </c>
    </row>
    <row r="13" spans="1:10" x14ac:dyDescent="0.25">
      <c r="A13" s="1" t="s">
        <v>10</v>
      </c>
      <c r="B13" s="1" t="s">
        <v>25</v>
      </c>
      <c r="C13" s="8">
        <v>1000</v>
      </c>
      <c r="D13" s="8">
        <v>1100</v>
      </c>
      <c r="E13" s="8">
        <v>1200</v>
      </c>
    </row>
    <row r="14" spans="1:10" x14ac:dyDescent="0.25">
      <c r="C14" s="4"/>
      <c r="D14" s="4"/>
      <c r="E14" s="4"/>
      <c r="G14" s="1" t="s">
        <v>24</v>
      </c>
      <c r="H14" s="7">
        <f>H12/H4</f>
        <v>0.22</v>
      </c>
      <c r="I14" s="7">
        <f t="shared" ref="I14:J14" si="7">I12/I4</f>
        <v>0.29487179487179488</v>
      </c>
      <c r="J14" s="7">
        <f t="shared" si="7"/>
        <v>0.30199430199430199</v>
      </c>
    </row>
    <row r="15" spans="1:10" x14ac:dyDescent="0.25">
      <c r="A15" s="1" t="s">
        <v>11</v>
      </c>
      <c r="B15" s="1" t="s">
        <v>25</v>
      </c>
      <c r="C15" s="8">
        <v>400</v>
      </c>
      <c r="D15" s="8">
        <v>500</v>
      </c>
      <c r="E15" s="8">
        <v>600</v>
      </c>
    </row>
    <row r="16" spans="1:10" x14ac:dyDescent="0.25">
      <c r="C16" s="4"/>
      <c r="D16" s="4"/>
      <c r="E16" s="4"/>
    </row>
    <row r="17" spans="1:5" x14ac:dyDescent="0.25"/>
    <row r="18" spans="1:5" x14ac:dyDescent="0.25">
      <c r="A18" s="2" t="s">
        <v>29</v>
      </c>
      <c r="B18" s="3" t="s">
        <v>30</v>
      </c>
      <c r="C18" s="3" t="s">
        <v>1</v>
      </c>
      <c r="D18" s="3" t="s">
        <v>2</v>
      </c>
      <c r="E18" s="3" t="s">
        <v>3</v>
      </c>
    </row>
    <row r="19" spans="1:5" x14ac:dyDescent="0.25">
      <c r="A19" s="1" t="s">
        <v>27</v>
      </c>
      <c r="B19" s="8">
        <v>1000</v>
      </c>
      <c r="C19" s="6">
        <f>B19+H12</f>
        <v>1550</v>
      </c>
      <c r="D19" s="6">
        <f t="shared" ref="D19:E19" si="8">C19+I12</f>
        <v>2470</v>
      </c>
      <c r="E19" s="6">
        <f t="shared" si="8"/>
        <v>3530</v>
      </c>
    </row>
    <row r="20" spans="1:5" x14ac:dyDescent="0.25">
      <c r="A20" s="1" t="s">
        <v>28</v>
      </c>
      <c r="B20" s="8">
        <v>5000</v>
      </c>
      <c r="C20" s="6">
        <f>B20</f>
        <v>5000</v>
      </c>
      <c r="D20" s="6">
        <f t="shared" ref="D20:E20" si="9">C20</f>
        <v>5000</v>
      </c>
      <c r="E20" s="6">
        <f t="shared" si="9"/>
        <v>5000</v>
      </c>
    </row>
    <row r="21" spans="1:5" ht="15.75" thickBot="1" x14ac:dyDescent="0.3">
      <c r="A21" s="13" t="s">
        <v>31</v>
      </c>
      <c r="B21" s="14">
        <f>SUM(B19:B20)</f>
        <v>6000</v>
      </c>
      <c r="C21" s="14">
        <f t="shared" ref="C21:E21" si="10">SUM(C19:C20)</f>
        <v>6550</v>
      </c>
      <c r="D21" s="14">
        <f t="shared" si="10"/>
        <v>7470</v>
      </c>
      <c r="E21" s="14">
        <f t="shared" si="10"/>
        <v>8530</v>
      </c>
    </row>
    <row r="22" spans="1:5" ht="15.75" thickTop="1" x14ac:dyDescent="0.25">
      <c r="B22" s="4"/>
    </row>
    <row r="23" spans="1:5" x14ac:dyDescent="0.25">
      <c r="A23" s="1" t="s">
        <v>32</v>
      </c>
      <c r="B23" s="8">
        <v>3000</v>
      </c>
      <c r="C23" s="6">
        <f>B23</f>
        <v>3000</v>
      </c>
      <c r="D23" s="6">
        <f t="shared" ref="D23:E23" si="11">C23</f>
        <v>3000</v>
      </c>
      <c r="E23" s="6">
        <f t="shared" si="11"/>
        <v>3000</v>
      </c>
    </row>
    <row r="24" spans="1:5" x14ac:dyDescent="0.25">
      <c r="A24" s="1" t="s">
        <v>33</v>
      </c>
      <c r="B24" s="8">
        <v>3000</v>
      </c>
      <c r="C24" s="6">
        <f>B24+H12</f>
        <v>3550</v>
      </c>
      <c r="D24" s="6">
        <f>C24+I12</f>
        <v>4470</v>
      </c>
      <c r="E24" s="6">
        <f>D24+J12</f>
        <v>5530</v>
      </c>
    </row>
    <row r="25" spans="1:5" ht="15.75" thickBot="1" x14ac:dyDescent="0.3">
      <c r="A25" s="13" t="s">
        <v>31</v>
      </c>
      <c r="B25" s="14">
        <f>SUM(B23:B24)</f>
        <v>6000</v>
      </c>
      <c r="C25" s="14">
        <f t="shared" ref="C25:E25" si="12">SUM(C23:C24)</f>
        <v>6550</v>
      </c>
      <c r="D25" s="14">
        <f t="shared" si="12"/>
        <v>7470</v>
      </c>
      <c r="E25" s="14">
        <f t="shared" si="12"/>
        <v>8530</v>
      </c>
    </row>
    <row r="26" spans="1:5" ht="15.75" thickTop="1" x14ac:dyDescent="0.25"/>
    <row r="27" spans="1:5" x14ac:dyDescent="0.25">
      <c r="A27" s="1" t="s">
        <v>34</v>
      </c>
      <c r="B27" s="1" t="str">
        <f>IF(B25&gt;B21,"Feil!",IF(B25&lt;B21,"Feil!",""))</f>
        <v/>
      </c>
      <c r="C27" s="1" t="str">
        <f t="shared" ref="C27:E27" si="13">IF(C25&gt;C21,"Feil!",IF(C25&lt;C21,"Feil!",""))</f>
        <v/>
      </c>
      <c r="D27" s="1" t="str">
        <f t="shared" si="13"/>
        <v/>
      </c>
      <c r="E27" s="1" t="str">
        <f t="shared" si="13"/>
        <v/>
      </c>
    </row>
    <row r="28" spans="1:5" x14ac:dyDescent="0.25"/>
    <row r="29" spans="1:5" x14ac:dyDescent="0.25"/>
  </sheetData>
  <conditionalFormatting sqref="B27:E27">
    <cfRule type="cellIs" dxfId="0" priority="1" operator="equal">
      <formula>"Feil!"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Kvisvik,Eli</cp:lastModifiedBy>
  <dcterms:created xsi:type="dcterms:W3CDTF">2010-10-22T20:47:16Z</dcterms:created>
  <dcterms:modified xsi:type="dcterms:W3CDTF">2011-11-01T15:05:23Z</dcterms:modified>
</cp:coreProperties>
</file>